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riteams.sharepoint.com/sites/mri-teams100411/Shared Documents/General/【作業受委託】補助資材/"/>
    </mc:Choice>
  </mc:AlternateContent>
  <xr:revisionPtr revIDLastSave="2" documentId="13_ncr:1_{15C157C0-BD09-4C24-81D6-5EAC0A434324}" xr6:coauthVersionLast="47" xr6:coauthVersionMax="47" xr10:uidLastSave="{D964EB00-6982-4ADF-B70B-F5A191941D78}"/>
  <bookViews>
    <workbookView xWindow="-98" yWindow="-98" windowWidth="21795" windowHeight="14145" activeTab="3" xr2:uid="{B4A22398-441A-4B76-926A-E4DE6D2FE76E}"/>
  </bookViews>
  <sheets>
    <sheet name="A型(歩合)フォーマット" sheetId="8" r:id="rId1"/>
    <sheet name="B型(歩合)フォーマット" sheetId="10" r:id="rId2"/>
    <sheet name="A型(時給)フォーマット" sheetId="5" r:id="rId3"/>
    <sheet name="Ｂ型(時給)フォーマット" sheetId="7" r:id="rId4"/>
  </sheets>
  <definedNames>
    <definedName name="_xlnm.Print_Area" localSheetId="2">'A型(時給)フォーマット'!$A$1:$G$20</definedName>
    <definedName name="_xlnm.Print_Area" localSheetId="0">'A型(歩合)フォーマット'!$A$1:$G$19</definedName>
    <definedName name="_xlnm.Print_Area" localSheetId="3">'Ｂ型(時給)フォーマット'!$A$1:$G$20</definedName>
    <definedName name="_xlnm.Print_Area" localSheetId="1">'B型(歩合)フォーマット'!$A$1:$G$17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0" l="1"/>
  <c r="E10" i="7" l="1"/>
  <c r="E10" i="5"/>
  <c r="E8" i="5"/>
  <c r="E9" i="10"/>
  <c r="E13" i="10" l="1"/>
  <c r="E13" i="7"/>
  <c r="E8" i="7"/>
  <c r="E17" i="8"/>
  <c r="E14" i="8"/>
  <c r="E10" i="8"/>
  <c r="E7" i="8"/>
  <c r="E16" i="10" l="1"/>
  <c r="E16" i="7"/>
  <c r="E16" i="5"/>
</calcChain>
</file>

<file path=xl/sharedStrings.xml><?xml version="1.0" encoding="utf-8"?>
<sst xmlns="http://schemas.openxmlformats.org/spreadsheetml/2006/main" count="91" uniqueCount="41">
  <si>
    <t>Ａ型時給</t>
    <rPh sb="1" eb="2">
      <t>ガタ</t>
    </rPh>
    <rPh sb="2" eb="4">
      <t>ジキュウ</t>
    </rPh>
    <phoneticPr fontId="1"/>
  </si>
  <si>
    <t>作業内容　</t>
    <phoneticPr fontId="1"/>
  </si>
  <si>
    <t>作業人時</t>
    <phoneticPr fontId="1"/>
  </si>
  <si>
    <r>
      <t>人　　</t>
    </r>
    <r>
      <rPr>
        <b/>
        <sz val="24"/>
        <color theme="1"/>
        <rFont val="Meiryo UI"/>
        <family val="3"/>
        <charset val="128"/>
      </rPr>
      <t>×</t>
    </r>
    <rPh sb="0" eb="1">
      <t>ニン</t>
    </rPh>
    <phoneticPr fontId="1"/>
  </si>
  <si>
    <t>時間</t>
    <rPh sb="0" eb="2">
      <t>ジカン</t>
    </rPh>
    <phoneticPr fontId="1"/>
  </si>
  <si>
    <t>(パート雇用した場合を想定)</t>
    <phoneticPr fontId="1"/>
  </si>
  <si>
    <r>
      <rPr>
        <b/>
        <sz val="18"/>
        <color rgb="FF000000"/>
        <rFont val="Meiryo UI"/>
        <family val="3"/>
        <charset val="128"/>
      </rPr>
      <t>　　　</t>
    </r>
    <r>
      <rPr>
        <b/>
        <sz val="24"/>
        <color rgb="FF000000"/>
        <rFont val="Meiryo UI"/>
        <family val="3"/>
        <charset val="128"/>
      </rPr>
      <t>＝</t>
    </r>
  </si>
  <si>
    <t>人時</t>
  </si>
  <si>
    <t>①</t>
    <phoneticPr fontId="1"/>
  </si>
  <si>
    <t>障がい者の作業人時</t>
    <rPh sb="0" eb="1">
      <t>ショウ</t>
    </rPh>
    <rPh sb="3" eb="4">
      <t>シャ</t>
    </rPh>
    <rPh sb="5" eb="7">
      <t>サギョウ</t>
    </rPh>
    <rPh sb="7" eb="9">
      <t>ニンジ</t>
    </rPh>
    <phoneticPr fontId="1"/>
  </si>
  <si>
    <t>②</t>
    <phoneticPr fontId="1"/>
  </si>
  <si>
    <t>　円</t>
  </si>
  <si>
    <t>③</t>
    <phoneticPr fontId="1"/>
  </si>
  <si>
    <t>（②×③）</t>
    <phoneticPr fontId="1"/>
  </si>
  <si>
    <t>Ｂ型時給</t>
    <rPh sb="1" eb="2">
      <t>ガタ</t>
    </rPh>
    <rPh sb="2" eb="4">
      <t>ジキュウ</t>
    </rPh>
    <phoneticPr fontId="1"/>
  </si>
  <si>
    <t>障がい者の作業時間</t>
    <rPh sb="0" eb="1">
      <t>ショウ</t>
    </rPh>
    <rPh sb="3" eb="4">
      <t>シャ</t>
    </rPh>
    <rPh sb="5" eb="7">
      <t>サギョウ</t>
    </rPh>
    <rPh sb="7" eb="9">
      <t>ジカン</t>
    </rPh>
    <phoneticPr fontId="1"/>
  </si>
  <si>
    <t>Ａ型歩合</t>
  </si>
  <si>
    <t>全体の作業量</t>
    <phoneticPr fontId="1"/>
  </si>
  <si>
    <t xml:space="preserve">個 or </t>
    <rPh sb="0" eb="1">
      <t>コ</t>
    </rPh>
    <phoneticPr fontId="1"/>
  </si>
  <si>
    <t>箱</t>
    <rPh sb="0" eb="1">
      <t>ハコ</t>
    </rPh>
    <phoneticPr fontId="1"/>
  </si>
  <si>
    <t>1時間あたりの作業量</t>
    <rPh sb="1" eb="3">
      <t>ジカン</t>
    </rPh>
    <phoneticPr fontId="1"/>
  </si>
  <si>
    <t>個 or</t>
    <rPh sb="0" eb="1">
      <t>コ</t>
    </rPh>
    <phoneticPr fontId="1"/>
  </si>
  <si>
    <t>④</t>
    <phoneticPr fontId="1"/>
  </si>
  <si>
    <t>（③÷②）</t>
    <phoneticPr fontId="1"/>
  </si>
  <si>
    <t>（①×④）</t>
    <phoneticPr fontId="1"/>
  </si>
  <si>
    <t>B型歩合</t>
  </si>
  <si>
    <t>（福祉事業所に確認）</t>
    <phoneticPr fontId="1"/>
  </si>
  <si>
    <r>
      <t xml:space="preserve">基準賃金(時給)
</t>
    </r>
    <r>
      <rPr>
        <b/>
        <sz val="14"/>
        <color theme="1"/>
        <rFont val="Meiryo UI"/>
        <family val="3"/>
        <charset val="128"/>
      </rPr>
      <t>（福祉事業所に確認）</t>
    </r>
    <rPh sb="0" eb="2">
      <t>キジュン</t>
    </rPh>
    <rPh sb="2" eb="4">
      <t>チンギン</t>
    </rPh>
    <rPh sb="5" eb="7">
      <t>ジキュウ</t>
    </rPh>
    <rPh sb="10" eb="12">
      <t>フクシ</t>
    </rPh>
    <rPh sb="12" eb="15">
      <t>ジギョウショ</t>
    </rPh>
    <rPh sb="16" eb="18">
      <t>カクニン</t>
    </rPh>
    <phoneticPr fontId="1"/>
  </si>
  <si>
    <t>⑤</t>
    <phoneticPr fontId="1"/>
  </si>
  <si>
    <t xml:space="preserve">全体の作業量
</t>
    <phoneticPr fontId="1"/>
  </si>
  <si>
    <t>④</t>
    <phoneticPr fontId="1"/>
  </si>
  <si>
    <t>（①×1.25）</t>
    <phoneticPr fontId="1"/>
  </si>
  <si>
    <t>（①×1.5）</t>
    <phoneticPr fontId="1"/>
  </si>
  <si>
    <t>基準賃金(時給)</t>
  </si>
  <si>
    <t>福祉事業所への作業委託料金（目安）　試算表</t>
    <rPh sb="9" eb="11">
      <t>イタク</t>
    </rPh>
    <rPh sb="11" eb="13">
      <t>リョウキン</t>
    </rPh>
    <phoneticPr fontId="1"/>
  </si>
  <si>
    <t>目安の作業委託料金</t>
    <rPh sb="5" eb="7">
      <t>イタク</t>
    </rPh>
    <phoneticPr fontId="1"/>
  </si>
  <si>
    <t xml:space="preserve">基準賃金（時給）
</t>
    <rPh sb="0" eb="2">
      <t>キジュン</t>
    </rPh>
    <rPh sb="2" eb="4">
      <t>チンギン</t>
    </rPh>
    <rPh sb="5" eb="7">
      <t>ジキュウ</t>
    </rPh>
    <phoneticPr fontId="1"/>
  </si>
  <si>
    <t>福祉事業所への作業委託料金（目安）　試算表</t>
    <rPh sb="9" eb="11">
      <t>イタク</t>
    </rPh>
    <phoneticPr fontId="1"/>
  </si>
  <si>
    <t>1個or1箱あたりの
作業委託単価目安　</t>
    <rPh sb="13" eb="15">
      <t>イタク</t>
    </rPh>
    <phoneticPr fontId="1"/>
  </si>
  <si>
    <t>1個or1箱あたりの
作業委託単価目安　</t>
    <rPh sb="11" eb="13">
      <t>サギョウ</t>
    </rPh>
    <rPh sb="13" eb="15">
      <t>イタク</t>
    </rPh>
    <rPh sb="15" eb="17">
      <t>タンカ</t>
    </rPh>
    <phoneticPr fontId="1"/>
  </si>
  <si>
    <t>目安の作業委託料金</t>
    <rPh sb="0" eb="2">
      <t>メヤス</t>
    </rPh>
    <rPh sb="3" eb="5">
      <t>サギョウ</t>
    </rPh>
    <rPh sb="5" eb="7">
      <t>イタク</t>
    </rPh>
    <rPh sb="7" eb="9">
      <t>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</si>
</sst>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b/>
      <u/>
      <sz val="24"/>
      <color theme="1"/>
      <name val="Meiryo UI"/>
      <family val="3"/>
      <charset val="128"/>
    </font>
    <font>
      <b/>
      <sz val="26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b/>
      <sz val="18"/>
      <color rgb="FF000000"/>
      <name val="Meiryo UI"/>
      <family val="3"/>
      <charset val="128"/>
    </font>
    <font>
      <b/>
      <sz val="24"/>
      <color rgb="FF000000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3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top"/>
    </xf>
    <xf numFmtId="0" fontId="2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right" vertical="top"/>
    </xf>
    <xf numFmtId="0" fontId="3" fillId="0" borderId="11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right" vertical="center"/>
    </xf>
    <xf numFmtId="0" fontId="4" fillId="3" borderId="1" xfId="0" applyFont="1" applyFill="1" applyBorder="1">
      <alignment vertical="center"/>
    </xf>
    <xf numFmtId="0" fontId="3" fillId="0" borderId="8" xfId="0" applyFont="1" applyBorder="1" applyAlignment="1">
      <alignment horizontal="right" vertical="center" wrapText="1"/>
    </xf>
    <xf numFmtId="0" fontId="4" fillId="4" borderId="1" xfId="0" applyFont="1" applyFill="1" applyBorder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7" fillId="0" borderId="9" xfId="0" applyFont="1" applyBorder="1">
      <alignment vertical="center"/>
    </xf>
    <xf numFmtId="0" fontId="2" fillId="0" borderId="0" xfId="0" applyFont="1" applyAlignment="1">
      <alignment vertical="top"/>
    </xf>
    <xf numFmtId="49" fontId="4" fillId="0" borderId="0" xfId="0" applyNumberFormat="1" applyFont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left" vertical="top"/>
    </xf>
    <xf numFmtId="0" fontId="4" fillId="5" borderId="1" xfId="0" applyFont="1" applyFill="1" applyBorder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left" vertical="top"/>
    </xf>
    <xf numFmtId="0" fontId="7" fillId="0" borderId="12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3" fillId="0" borderId="13" xfId="0" applyFont="1" applyBorder="1" applyAlignment="1">
      <alignment horizontal="right" vertical="top"/>
    </xf>
    <xf numFmtId="0" fontId="3" fillId="0" borderId="14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8" fillId="0" borderId="0" xfId="0" applyFont="1" applyBorder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4" fillId="6" borderId="0" xfId="0" applyFont="1" applyFill="1" applyBorder="1">
      <alignment vertical="center"/>
    </xf>
    <xf numFmtId="0" fontId="4" fillId="6" borderId="0" xfId="0" applyFont="1" applyFill="1" applyAlignment="1">
      <alignment horizontal="left" vertical="center"/>
    </xf>
    <xf numFmtId="0" fontId="3" fillId="0" borderId="8" xfId="0" applyFont="1" applyBorder="1" applyAlignment="1">
      <alignment horizontal="right" vertical="top" wrapText="1"/>
    </xf>
    <xf numFmtId="0" fontId="3" fillId="6" borderId="8" xfId="0" applyFont="1" applyFill="1" applyBorder="1" applyAlignment="1">
      <alignment horizontal="right" vertical="center" wrapText="1"/>
    </xf>
    <xf numFmtId="0" fontId="2" fillId="6" borderId="0" xfId="0" applyFont="1" applyFill="1">
      <alignment vertical="center"/>
    </xf>
    <xf numFmtId="0" fontId="4" fillId="6" borderId="0" xfId="0" applyFont="1" applyFill="1">
      <alignment vertical="center"/>
    </xf>
    <xf numFmtId="0" fontId="7" fillId="6" borderId="9" xfId="0" applyFont="1" applyFill="1" applyBorder="1" applyAlignment="1">
      <alignment horizontal="left" vertical="center"/>
    </xf>
    <xf numFmtId="0" fontId="4" fillId="6" borderId="11" xfId="0" applyFont="1" applyFill="1" applyBorder="1">
      <alignment vertical="center"/>
    </xf>
    <xf numFmtId="0" fontId="4" fillId="0" borderId="8" xfId="0" applyFont="1" applyBorder="1" applyAlignment="1">
      <alignment horizontal="right" vertical="top"/>
    </xf>
    <xf numFmtId="0" fontId="11" fillId="0" borderId="8" xfId="0" applyFont="1" applyBorder="1" applyAlignment="1">
      <alignment horizontal="right" vertical="top"/>
    </xf>
    <xf numFmtId="0" fontId="3" fillId="0" borderId="16" xfId="0" applyFont="1" applyBorder="1" applyAlignment="1">
      <alignment horizontal="right" vertical="center"/>
    </xf>
    <xf numFmtId="0" fontId="3" fillId="0" borderId="16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478154</xdr:colOff>
      <xdr:row>0</xdr:row>
      <xdr:rowOff>1119187</xdr:rowOff>
    </xdr:from>
    <xdr:to>
      <xdr:col>19</xdr:col>
      <xdr:colOff>47625</xdr:colOff>
      <xdr:row>12</xdr:row>
      <xdr:rowOff>36512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D9E48AA-C198-43A2-A6E6-F767305AA84B}"/>
            </a:ext>
          </a:extLst>
        </xdr:cNvPr>
        <xdr:cNvSpPr txBox="1"/>
      </xdr:nvSpPr>
      <xdr:spPr>
        <a:xfrm>
          <a:off x="8479154" y="1119187"/>
          <a:ext cx="7570471" cy="6346825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作成手順　</a:t>
          </a:r>
          <a:endParaRPr kumimoji="1" lang="en-US" altLang="ja-JP" sz="1600"/>
        </a:p>
        <a:p>
          <a:r>
            <a:rPr kumimoji="1" lang="ja-JP" altLang="en-US" sz="1600" b="1"/>
            <a:t>農作業依頼シートを農業者から受け取る際に、①と②の内容について農業者に確認します。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①全体の作業量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②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時間あたりの見積り作業量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 sz="1600">
            <a:effectLst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（パート雇用した場合を想像してもらう）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福祉事業所を訪問した際に、作業内容や作業環境について説明したうえで、③（あるいは④）について確認します。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③基準賃金を確認します。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がわかれば　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②で算出します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endParaRPr kumimoji="1" lang="en-US" altLang="ja-JP" sz="1600"/>
        </a:p>
        <a:p>
          <a:r>
            <a:rPr kumimoji="1" lang="ja-JP" altLang="en-US" sz="1600"/>
            <a:t>④</a:t>
          </a:r>
          <a:r>
            <a:rPr kumimoji="1" lang="en-US" altLang="ja-JP" sz="1600"/>
            <a:t>1</a:t>
          </a:r>
          <a:r>
            <a:rPr kumimoji="1" lang="ja-JP" altLang="en-US" sz="1600"/>
            <a:t>単位あたりの作業委託単価目安　</a:t>
          </a:r>
          <a:endParaRPr kumimoji="1" lang="en-US" altLang="ja-JP" sz="1600"/>
        </a:p>
        <a:p>
          <a:r>
            <a:rPr kumimoji="1" lang="en-US" altLang="ja-JP" sz="1600"/>
            <a:t>(</a:t>
          </a:r>
          <a:r>
            <a:rPr kumimoji="1" lang="ja-JP" altLang="en-US" sz="1600"/>
            <a:t>③がわかれば　③</a:t>
          </a:r>
          <a:r>
            <a:rPr kumimoji="1" lang="en-US" altLang="ja-JP" sz="1600"/>
            <a:t>÷</a:t>
          </a:r>
          <a:r>
            <a:rPr kumimoji="1" lang="ja-JP" altLang="en-US" sz="1600"/>
            <a:t>②で算出します</a:t>
          </a:r>
          <a:r>
            <a:rPr kumimoji="1" lang="en-US" altLang="ja-JP" sz="1600"/>
            <a:t>)</a:t>
          </a:r>
        </a:p>
        <a:p>
          <a:br>
            <a:rPr kumimoji="1" lang="en-US" altLang="ja-JP" sz="1600" b="1"/>
          </a:br>
          <a:r>
            <a:rPr kumimoji="1" lang="ja-JP" altLang="en-US" sz="1600" b="1"/>
            <a:t>⑤目安の作業委託料金　①</a:t>
          </a:r>
          <a:r>
            <a:rPr kumimoji="1" lang="en-US" altLang="ja-JP" sz="1600" b="1"/>
            <a:t>×</a:t>
          </a:r>
          <a:r>
            <a:rPr kumimoji="1" lang="ja-JP" altLang="en-US" sz="1600" b="1"/>
            <a:t>④　円　で算出します。</a:t>
          </a:r>
          <a:br>
            <a:rPr kumimoji="1" lang="en-US" altLang="ja-JP" sz="1600"/>
          </a:br>
          <a:r>
            <a:rPr kumimoji="1" lang="ja-JP" altLang="en-US" sz="1600" b="1"/>
            <a:t>⑤の費用感について、福祉事業所</a:t>
          </a:r>
          <a:r>
            <a:rPr kumimoji="1" lang="en-US" altLang="ja-JP" sz="1600" b="1"/>
            <a:t>/</a:t>
          </a:r>
          <a:r>
            <a:rPr kumimoji="1" lang="ja-JP" altLang="en-US" sz="1600" b="1"/>
            <a:t>農業者双方に確認してもらいます。</a:t>
          </a:r>
          <a:endParaRPr kumimoji="1" lang="en-US" altLang="ja-JP" sz="1600" b="1"/>
        </a:p>
        <a:p>
          <a:endParaRPr kumimoji="1" lang="en-US" altLang="ja-JP" sz="1600"/>
        </a:p>
        <a:p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7</xdr:col>
      <xdr:colOff>478154</xdr:colOff>
      <xdr:row>12</xdr:row>
      <xdr:rowOff>227012</xdr:rowOff>
    </xdr:from>
    <xdr:to>
      <xdr:col>19</xdr:col>
      <xdr:colOff>47625</xdr:colOff>
      <xdr:row>23</xdr:row>
      <xdr:rowOff>306387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2DE624-4910-387D-FE15-29EDCFD43C17}"/>
            </a:ext>
          </a:extLst>
        </xdr:cNvPr>
        <xdr:cNvSpPr txBox="1"/>
      </xdr:nvSpPr>
      <xdr:spPr>
        <a:xfrm>
          <a:off x="8510904" y="7751762"/>
          <a:ext cx="7760971" cy="56197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600"/>
            <a:t>農業者と福祉事業所職員の両者集まって本試算表を活用する場合　</a:t>
          </a:r>
          <a:br>
            <a:rPr kumimoji="1" lang="en-US" altLang="ja-JP" sz="1600"/>
          </a:br>
          <a:endParaRPr kumimoji="1" lang="en-US" altLang="ja-JP" sz="1600"/>
        </a:p>
        <a:p>
          <a:r>
            <a:rPr kumimoji="1" lang="ja-JP" altLang="en-US" sz="1600" b="1"/>
            <a:t>農業者から、①と②の内容について確認します。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①全体の作業量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パート雇用した場合を想像してもらう）</a:t>
          </a:r>
          <a:endParaRPr kumimoji="1" lang="en-US" altLang="ja-JP" sz="1600"/>
        </a:p>
        <a:p>
          <a:r>
            <a:rPr kumimoji="1" lang="ja-JP" altLang="en-US" sz="1600"/>
            <a:t>②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時間あたりの見積り作業量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 sz="1600">
            <a:effectLst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（パート雇用した場合を想像してもらう）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福祉事業所職員から③あるいは④について確認します。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③基準賃金（時給）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がわかれば　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②で算出します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endParaRPr kumimoji="1" lang="en-US" altLang="ja-JP" sz="1600"/>
        </a:p>
        <a:p>
          <a:r>
            <a:rPr kumimoji="1" lang="ja-JP" altLang="en-US" sz="1600"/>
            <a:t>④</a:t>
          </a:r>
          <a:r>
            <a:rPr kumimoji="1" lang="en-US" altLang="ja-JP" sz="1600"/>
            <a:t>1</a:t>
          </a:r>
          <a:r>
            <a:rPr kumimoji="1" lang="ja-JP" altLang="en-US" sz="1600"/>
            <a:t>単位あたりの作業委託単価目安　</a:t>
          </a:r>
          <a:endParaRPr kumimoji="1" lang="en-US" altLang="ja-JP" sz="1600"/>
        </a:p>
        <a:p>
          <a:r>
            <a:rPr kumimoji="1" lang="en-US" altLang="ja-JP" sz="1600"/>
            <a:t>(</a:t>
          </a:r>
          <a:r>
            <a:rPr kumimoji="1" lang="ja-JP" altLang="en-US" sz="1600"/>
            <a:t>③がわかれば　③</a:t>
          </a:r>
          <a:r>
            <a:rPr kumimoji="1" lang="en-US" altLang="ja-JP" sz="1600"/>
            <a:t>÷</a:t>
          </a:r>
          <a:r>
            <a:rPr kumimoji="1" lang="ja-JP" altLang="en-US" sz="1600"/>
            <a:t>②で算出します</a:t>
          </a:r>
          <a:r>
            <a:rPr kumimoji="1" lang="en-US" altLang="ja-JP" sz="1600"/>
            <a:t>)</a:t>
          </a:r>
        </a:p>
        <a:p>
          <a:br>
            <a:rPr kumimoji="1" lang="en-US" altLang="ja-JP" sz="1600"/>
          </a:b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その場で⑤目安の作業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料金　①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　円　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算出します。</a:t>
          </a:r>
          <a:endParaRPr lang="ja-JP" altLang="ja-JP" sz="2400">
            <a:effectLst/>
          </a:endParaRPr>
        </a:p>
        <a:p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算出された作業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料金を見ながら、農業者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福祉事業所の条件を細かく反映していきます。</a:t>
          </a:r>
          <a:endParaRPr lang="ja-JP" altLang="ja-JP" sz="2400">
            <a:effectLst/>
          </a:endParaRPr>
        </a:p>
        <a:p>
          <a:endParaRPr kumimoji="1" lang="ja-JP" altLang="en-US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562655</xdr:colOff>
      <xdr:row>0</xdr:row>
      <xdr:rowOff>264535</xdr:rowOff>
    </xdr:from>
    <xdr:to>
      <xdr:col>19</xdr:col>
      <xdr:colOff>154578</xdr:colOff>
      <xdr:row>8</xdr:row>
      <xdr:rowOff>225136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369FDC4-94DE-42EA-A6C7-610CBACB493B}"/>
            </a:ext>
          </a:extLst>
        </xdr:cNvPr>
        <xdr:cNvSpPr txBox="1"/>
      </xdr:nvSpPr>
      <xdr:spPr>
        <a:xfrm>
          <a:off x="8580973" y="264535"/>
          <a:ext cx="7696832" cy="5259965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作成手順　</a:t>
          </a:r>
          <a:endParaRPr kumimoji="1" lang="en-US" altLang="ja-JP" sz="1600"/>
        </a:p>
        <a:p>
          <a:r>
            <a:rPr kumimoji="1" lang="ja-JP" altLang="en-US" sz="1600" b="1"/>
            <a:t>農作業依頼シートを農業者から受け取る際に、①～③の内容について農業者に確認します。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①全体の作業量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②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時間あたりの見積り作業量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 sz="1600">
            <a:effectLst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（パート雇用した場合を想像してもらう）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③基準賃金（時給）には、当該農業者がパートを雇用すると仮定した場合の想定時給を確認し、記入します。</a:t>
          </a:r>
          <a:endParaRPr lang="ja-JP" altLang="ja-JP" sz="2400" b="1">
            <a:effectLst/>
          </a:endParaRPr>
        </a:p>
        <a:p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÷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②で④を算出したのち、福祉事業所を訪問し、作業内容や作業環境について説明したうえで、④作業委託単価目安の費用感について確認します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br>
            <a:rPr kumimoji="1" lang="en-US" altLang="ja-JP" sz="1600"/>
          </a:b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⑤目安の作業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料金　①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　円　で算出します。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⑤の費用感について、福祉事業所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農業者双方に確認してもらいます。</a:t>
          </a:r>
          <a:endParaRPr lang="ja-JP" altLang="ja-JP" sz="1600">
            <a:effectLst/>
          </a:endParaRPr>
        </a:p>
        <a:p>
          <a:endParaRPr kumimoji="1" lang="en-US" altLang="ja-JP" sz="1600"/>
        </a:p>
        <a:p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7</xdr:col>
      <xdr:colOff>562655</xdr:colOff>
      <xdr:row>8</xdr:row>
      <xdr:rowOff>554179</xdr:rowOff>
    </xdr:from>
    <xdr:to>
      <xdr:col>19</xdr:col>
      <xdr:colOff>154578</xdr:colOff>
      <xdr:row>21</xdr:row>
      <xdr:rowOff>103908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7087C27-2458-431E-824D-969C096F928B}"/>
            </a:ext>
          </a:extLst>
        </xdr:cNvPr>
        <xdr:cNvSpPr txBox="1"/>
      </xdr:nvSpPr>
      <xdr:spPr>
        <a:xfrm>
          <a:off x="8580973" y="5801588"/>
          <a:ext cx="7696832" cy="561109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/>
            <a:t>※</a:t>
          </a:r>
          <a:r>
            <a:rPr kumimoji="1" lang="ja-JP" altLang="en-US" sz="1600"/>
            <a:t>農業者と福祉事業所職員の両者集まって本試算表を活用する場合　</a:t>
          </a:r>
          <a:endParaRPr kumimoji="1" lang="en-US" altLang="ja-JP" sz="1600"/>
        </a:p>
        <a:p>
          <a:endParaRPr kumimoji="1" lang="en-US" altLang="ja-JP" sz="1600" b="1"/>
        </a:p>
        <a:p>
          <a:r>
            <a:rPr kumimoji="1" lang="ja-JP" altLang="en-US" sz="1600" b="1"/>
            <a:t>農業者から、①～③の内容について農業者に確認します。</a:t>
          </a:r>
          <a:endParaRPr kumimoji="1" lang="en-US" altLang="ja-JP" sz="1600" b="1"/>
        </a:p>
        <a:p>
          <a:r>
            <a:rPr kumimoji="1" lang="ja-JP" altLang="en-US" sz="1600"/>
            <a:t>①全体の作業量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②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時間あたりの見積り作業量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単位：個や箱　など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 sz="1600">
            <a:effectLst/>
          </a:endParaRPr>
        </a:p>
        <a:p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（パート雇用した場合を想像してもらう）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③基準賃金（時給）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（パート雇用した場合を想像してもらう）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その場で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÷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によって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④を算出したのち</a:t>
          </a: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、福祉事業所職員に④について確認します。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/>
            <a:t>④</a:t>
          </a:r>
          <a:r>
            <a:rPr kumimoji="1" lang="en-US" altLang="ja-JP" sz="1600"/>
            <a:t>1</a:t>
          </a:r>
          <a:r>
            <a:rPr kumimoji="1" lang="ja-JP" altLang="en-US" sz="1600"/>
            <a:t>単位あたりの作業委託単価目安　</a:t>
          </a:r>
          <a:endParaRPr kumimoji="1" lang="en-US" altLang="ja-JP" sz="1600"/>
        </a:p>
        <a:p>
          <a:br>
            <a:rPr kumimoji="1" lang="en-US" altLang="ja-JP" sz="1600"/>
          </a:br>
          <a:r>
            <a:rPr kumimoji="1" lang="ja-JP" altLang="en-US" sz="1600" b="1"/>
            <a:t>その場で⑤目安の作業委託料金　①</a:t>
          </a:r>
          <a:r>
            <a:rPr kumimoji="1" lang="en-US" altLang="ja-JP" sz="1600" b="1"/>
            <a:t>×</a:t>
          </a:r>
          <a:r>
            <a:rPr kumimoji="1" lang="ja-JP" altLang="en-US" sz="1600" b="1"/>
            <a:t>④　円　を算出します。</a:t>
          </a:r>
          <a:endParaRPr kumimoji="1" lang="en-US" altLang="ja-JP" sz="1600" b="1"/>
        </a:p>
        <a:p>
          <a:endParaRPr kumimoji="1" lang="en-US" altLang="ja-JP" sz="1200"/>
        </a:p>
        <a:p>
          <a:r>
            <a:rPr kumimoji="1" lang="ja-JP" altLang="en-US" sz="1600" b="1"/>
            <a:t>算出された作業委託料金を見ながら、農業者</a:t>
          </a:r>
          <a:r>
            <a:rPr kumimoji="1" lang="en-US" altLang="ja-JP" sz="1600" b="1"/>
            <a:t>/</a:t>
          </a:r>
          <a:r>
            <a:rPr kumimoji="1" lang="ja-JP" altLang="en-US" sz="1600" b="1"/>
            <a:t>福祉事業所の条件を細かく反映していきます。</a:t>
          </a:r>
          <a:endParaRPr kumimoji="1" lang="en-US" altLang="ja-JP" sz="1200" b="1"/>
        </a:p>
        <a:p>
          <a:endParaRPr kumimoji="1" lang="ja-JP" altLang="en-US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210848</xdr:colOff>
      <xdr:row>0</xdr:row>
      <xdr:rowOff>941386</xdr:rowOff>
    </xdr:from>
    <xdr:to>
      <xdr:col>18</xdr:col>
      <xdr:colOff>486839</xdr:colOff>
      <xdr:row>10</xdr:row>
      <xdr:rowOff>326570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EA317D-8A5A-4A6A-B435-9250A0A4D82C}"/>
            </a:ext>
          </a:extLst>
        </xdr:cNvPr>
        <xdr:cNvSpPr txBox="1"/>
      </xdr:nvSpPr>
      <xdr:spPr>
        <a:xfrm>
          <a:off x="8211848" y="941386"/>
          <a:ext cx="7759920" cy="5726113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作成手順　</a:t>
          </a:r>
          <a:endParaRPr kumimoji="1" lang="en-US" altLang="ja-JP" sz="1600"/>
        </a:p>
        <a:p>
          <a:r>
            <a:rPr kumimoji="1" lang="ja-JP" altLang="en-US" sz="1600" b="1"/>
            <a:t>農作業依頼シートを農業者から受け取る際に、①の内容について農業者に確認します。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①全体の作業人時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〇人で△時間程度必要　等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（パート雇用した場合を想像してもらう）</a:t>
          </a:r>
          <a:endParaRPr kumimoji="1" lang="en-US" altLang="ja-JP" sz="1600"/>
        </a:p>
        <a:p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福祉事業所へ訪問する前に、②について暫定の作業人時を算出します。</a:t>
          </a:r>
          <a:endParaRPr kumimoji="1" lang="en-US" altLang="ja-JP" sz="16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②障がい者の作業人時＝①全体の作業人時</a:t>
          </a:r>
          <a: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×1.25</a:t>
          </a:r>
          <a:r>
            <a:rPr kumimoji="1" lang="ja-JP" alt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倍　で算出します。</a:t>
          </a:r>
          <a:endParaRPr kumimoji="1" lang="en-US" altLang="ja-JP" sz="16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eaLnBrk="0" fontAlgn="base" latinLnBrk="0" hangingPunct="0"/>
          <a: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1.25</a:t>
          </a:r>
          <a:r>
            <a:rPr kumimoji="1" lang="ja-JP" altLang="ja-JP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」という数値は、あくまで</a:t>
          </a:r>
          <a:r>
            <a:rPr kumimoji="1" lang="ja-JP" altLang="ja-JP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目安・暫定</a:t>
          </a:r>
          <a:r>
            <a:rPr kumimoji="1" lang="ja-JP" altLang="ja-JP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です。福祉事業所とも相談しながら数値を変更し、適正</a:t>
          </a:r>
          <a:r>
            <a:rPr kumimoji="1" lang="ja-JP" altLang="en-US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</a:t>
          </a:r>
          <a:r>
            <a:rPr kumimoji="1" lang="ja-JP" altLang="ja-JP" sz="16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作業人時を見積ります。</a:t>
          </a:r>
          <a:endParaRPr lang="ja-JP" altLang="ja-JP" sz="1600">
            <a:effectLst/>
          </a:endParaRPr>
        </a:p>
        <a:p>
          <a:endParaRPr kumimoji="1" lang="en-US" altLang="ja-JP" sz="16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福祉事業所を訪問した際に、作業内容や作業環境について説明したうえで、</a:t>
          </a:r>
          <a:b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③基準賃金について確認します。</a:t>
          </a:r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必要であれば、②も更新します。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kumimoji="1" lang="en-US" altLang="ja-JP" sz="1600"/>
          </a:br>
          <a:r>
            <a:rPr kumimoji="1" lang="ja-JP" altLang="en-US" sz="1600"/>
            <a:t>④</a:t>
          </a:r>
          <a:r>
            <a:rPr kumimoji="1" lang="ja-JP" altLang="en-US" sz="1600" b="1"/>
            <a:t>目安の作業委託料金　②</a:t>
          </a:r>
          <a:r>
            <a:rPr kumimoji="1" lang="en-US" altLang="ja-JP" sz="1600" b="1"/>
            <a:t>×</a:t>
          </a:r>
          <a:r>
            <a:rPr kumimoji="1" lang="ja-JP" altLang="en-US" sz="1600" b="1"/>
            <a:t>③　円　で算出します。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の費用感について、福祉事業所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農業者双方に確認してもらいます。</a:t>
          </a:r>
          <a:endParaRPr lang="ja-JP" altLang="ja-JP" sz="2400">
            <a:effectLst/>
          </a:endParaRPr>
        </a:p>
        <a:p>
          <a:endParaRPr kumimoji="1" lang="en-US" altLang="ja-JP" sz="1600" b="1"/>
        </a:p>
        <a:p>
          <a:endParaRPr kumimoji="1" lang="en-US" altLang="ja-JP" sz="1600"/>
        </a:p>
        <a:p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0</xdr:row>
      <xdr:rowOff>190500</xdr:rowOff>
    </xdr:from>
    <xdr:to>
      <xdr:col>19</xdr:col>
      <xdr:colOff>18816</xdr:colOff>
      <xdr:row>9</xdr:row>
      <xdr:rowOff>408214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66DC14-8FFC-49F0-8D83-4F1EAC8D4365}"/>
            </a:ext>
          </a:extLst>
        </xdr:cNvPr>
        <xdr:cNvSpPr txBox="1"/>
      </xdr:nvSpPr>
      <xdr:spPr>
        <a:xfrm>
          <a:off x="8315325" y="190500"/>
          <a:ext cx="7868777" cy="600075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作成手順　</a:t>
          </a:r>
          <a:endParaRPr kumimoji="1" lang="en-US" altLang="ja-JP" sz="1600"/>
        </a:p>
        <a:p>
          <a:r>
            <a:rPr kumimoji="1" lang="ja-JP" altLang="en-US" sz="1600" b="1"/>
            <a:t>農作業依頼シートを農業者から受け取る際に、①の内容について農業者に確認します。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/>
            <a:t>①全体の作業人時　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〇人で△時間程度必要　等</a:t>
          </a: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kumimoji="1" lang="en-US" altLang="ja-JP" sz="1600"/>
        </a:p>
        <a:p>
          <a:r>
            <a:rPr kumimoji="1" lang="ja-JP" altLang="en-US" sz="1600"/>
            <a:t>（パート雇用した場合を想像してもらう）</a:t>
          </a:r>
          <a:endParaRPr kumimoji="1" lang="en-US" altLang="ja-JP" sz="1600"/>
        </a:p>
        <a:p>
          <a:endParaRPr kumimoji="1" lang="en-US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福祉事業所へ訪問する前に、②について暫定の作業人時を算出します。</a:t>
          </a:r>
          <a:endParaRPr kumimoji="1" lang="en-US" altLang="ja-JP" sz="16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②障がい者の作業人時＝①全体の作業人時</a:t>
          </a:r>
          <a: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×1.5</a:t>
          </a:r>
          <a:r>
            <a:rPr kumimoji="1" lang="ja-JP" alt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倍　で算出します。</a:t>
          </a:r>
          <a:b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1.5</a:t>
          </a:r>
          <a:r>
            <a:rPr kumimoji="1" lang="ja-JP" altLang="ja-JP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」という数値は、あくまで目安です。福祉事業所とも相談しながら、数値を変更し暫定の作業人時を算出します。</a:t>
          </a:r>
          <a:endParaRPr lang="ja-JP" altLang="ja-JP" sz="2400">
            <a:effectLst/>
          </a:endParaRPr>
        </a:p>
        <a:p>
          <a:endParaRPr kumimoji="1" lang="en-US" altLang="ja-JP" sz="16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6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福祉事業所を訪問した際に、作業内容や作業環境について説明したうえで、希望する③基準賃金（時給ベース）について確認します。</a:t>
          </a:r>
        </a:p>
        <a:p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必要であれば、②も更新します。</a:t>
          </a:r>
          <a:b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kumimoji="1" lang="en-US" altLang="ja-JP" sz="1600"/>
          </a:br>
          <a:r>
            <a:rPr kumimoji="1" lang="ja-JP" altLang="en-US" sz="1600"/>
            <a:t>④</a:t>
          </a:r>
          <a:r>
            <a:rPr kumimoji="1" lang="ja-JP" altLang="en-US" sz="1600" b="1"/>
            <a:t>目安の作業委託料金　②</a:t>
          </a:r>
          <a:r>
            <a:rPr kumimoji="1" lang="en-US" altLang="ja-JP" sz="1600" b="1"/>
            <a:t>×</a:t>
          </a:r>
          <a:r>
            <a:rPr kumimoji="1" lang="ja-JP" altLang="en-US" sz="1600" b="1"/>
            <a:t>③　円　で算出します。</a:t>
          </a:r>
          <a:endParaRPr kumimoji="1" lang="en-US" altLang="ja-JP" sz="1600" b="1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の費用感について、福祉事業所</a:t>
          </a:r>
          <a:r>
            <a:rPr kumimoji="1" lang="en-US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農業者双方に確認してもらいます。</a:t>
          </a:r>
          <a:endParaRPr lang="ja-JP" altLang="ja-JP" sz="2400">
            <a:effectLst/>
          </a:endParaRPr>
        </a:p>
        <a:p>
          <a:endParaRPr kumimoji="1" lang="en-US" altLang="ja-JP" sz="1600" b="1"/>
        </a:p>
        <a:p>
          <a:endParaRPr kumimoji="1" lang="en-US" altLang="ja-JP" sz="1600"/>
        </a:p>
        <a:p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B164C-DB23-463A-AEB0-A54DFA5604D6}">
  <dimension ref="A1:H21"/>
  <sheetViews>
    <sheetView showGridLines="0" zoomScale="55" zoomScaleNormal="55" zoomScaleSheetLayoutView="40" workbookViewId="0">
      <selection activeCell="A15" sqref="A15"/>
    </sheetView>
  </sheetViews>
  <sheetFormatPr defaultColWidth="8.875" defaultRowHeight="34.5" x14ac:dyDescent="0.7"/>
  <cols>
    <col min="1" max="1" width="30" style="6" customWidth="1"/>
    <col min="2" max="2" width="3.25" style="1" customWidth="1"/>
    <col min="3" max="3" width="19.375" style="2" customWidth="1"/>
    <col min="4" max="4" width="11.625" style="2" customWidth="1"/>
    <col min="5" max="5" width="21.5" style="2" customWidth="1"/>
    <col min="6" max="6" width="11.375" style="3" customWidth="1"/>
    <col min="7" max="7" width="8.125" style="38" customWidth="1"/>
    <col min="8" max="16384" width="8.875" style="2"/>
  </cols>
  <sheetData>
    <row r="1" spans="1:7" ht="102" customHeight="1" x14ac:dyDescent="0.7">
      <c r="A1" s="76" t="s">
        <v>34</v>
      </c>
      <c r="B1" s="77"/>
      <c r="C1" s="77"/>
      <c r="D1" s="77"/>
      <c r="E1" s="77"/>
      <c r="F1" s="77"/>
      <c r="G1" s="78"/>
    </row>
    <row r="2" spans="1:7" ht="25.35" customHeight="1" x14ac:dyDescent="0.7">
      <c r="A2" s="8"/>
      <c r="B2" s="53"/>
      <c r="C2" s="46"/>
      <c r="D2" s="46"/>
      <c r="E2" s="46"/>
      <c r="F2" s="54" t="s">
        <v>16</v>
      </c>
      <c r="G2" s="27"/>
    </row>
    <row r="3" spans="1:7" ht="38.450000000000003" customHeight="1" thickBot="1" x14ac:dyDescent="0.75">
      <c r="A3" s="8"/>
      <c r="B3" s="53"/>
      <c r="C3" s="46"/>
      <c r="D3" s="46"/>
      <c r="E3" s="46"/>
      <c r="F3" s="54"/>
      <c r="G3" s="27"/>
    </row>
    <row r="4" spans="1:7" ht="57" customHeight="1" thickBot="1" x14ac:dyDescent="0.75">
      <c r="A4" s="8" t="s">
        <v>1</v>
      </c>
      <c r="B4" s="79"/>
      <c r="C4" s="80"/>
      <c r="D4" s="80"/>
      <c r="E4" s="80"/>
      <c r="F4" s="81"/>
      <c r="G4" s="27"/>
    </row>
    <row r="5" spans="1:7" ht="53.45" customHeight="1" thickBot="1" x14ac:dyDescent="0.75">
      <c r="A5" s="8"/>
      <c r="B5" s="53"/>
      <c r="C5" s="46"/>
      <c r="D5" s="46"/>
      <c r="E5" s="46"/>
      <c r="F5" s="54"/>
      <c r="G5" s="27"/>
    </row>
    <row r="6" spans="1:7" ht="49.35" customHeight="1" thickBot="1" x14ac:dyDescent="0.75">
      <c r="A6" s="8" t="s">
        <v>17</v>
      </c>
      <c r="B6" s="53"/>
      <c r="C6" s="23"/>
      <c r="D6" s="46" t="s">
        <v>18</v>
      </c>
      <c r="E6" s="23"/>
      <c r="F6" s="56" t="s">
        <v>19</v>
      </c>
      <c r="G6" s="27" t="s">
        <v>8</v>
      </c>
    </row>
    <row r="7" spans="1:7" ht="37.9" customHeight="1" x14ac:dyDescent="0.7">
      <c r="A7" s="26"/>
      <c r="B7" s="57"/>
      <c r="C7" s="46"/>
      <c r="D7" s="46"/>
      <c r="E7" s="58">
        <f>+IF(C6="",E6,IF(E6="",C6,0))</f>
        <v>0</v>
      </c>
      <c r="F7" s="59"/>
      <c r="G7" s="27"/>
    </row>
    <row r="8" spans="1:7" ht="44.45" customHeight="1" thickBot="1" x14ac:dyDescent="0.75">
      <c r="A8" s="8"/>
      <c r="B8" s="53"/>
      <c r="C8" s="46"/>
      <c r="D8" s="46"/>
      <c r="E8" s="46"/>
      <c r="F8" s="54"/>
      <c r="G8" s="27"/>
    </row>
    <row r="9" spans="1:7" ht="49.35" customHeight="1" thickBot="1" x14ac:dyDescent="0.75">
      <c r="A9" s="8" t="s">
        <v>20</v>
      </c>
      <c r="B9" s="53"/>
      <c r="C9" s="23"/>
      <c r="D9" s="46" t="s">
        <v>21</v>
      </c>
      <c r="E9" s="23"/>
      <c r="F9" s="56" t="s">
        <v>19</v>
      </c>
      <c r="G9" s="27" t="s">
        <v>10</v>
      </c>
    </row>
    <row r="10" spans="1:7" ht="37.9" customHeight="1" x14ac:dyDescent="0.7">
      <c r="A10" s="12" t="s">
        <v>5</v>
      </c>
      <c r="B10" s="53"/>
      <c r="C10" s="46"/>
      <c r="D10" s="46"/>
      <c r="E10" s="58">
        <f>+IF(C9="",E9,IF(E9="",C9,0))</f>
        <v>0</v>
      </c>
      <c r="F10" s="54"/>
      <c r="G10" s="27"/>
    </row>
    <row r="11" spans="1:7" ht="44.45" customHeight="1" thickBot="1" x14ac:dyDescent="0.75">
      <c r="A11" s="8"/>
      <c r="B11" s="53"/>
      <c r="C11" s="46"/>
      <c r="D11" s="46"/>
      <c r="E11" s="46"/>
      <c r="F11" s="54"/>
      <c r="G11" s="27"/>
    </row>
    <row r="12" spans="1:7" ht="49.35" customHeight="1" thickBot="1" x14ac:dyDescent="0.75">
      <c r="A12" s="22" t="s">
        <v>27</v>
      </c>
      <c r="B12" s="53"/>
      <c r="C12" s="46"/>
      <c r="D12" s="46"/>
      <c r="E12" s="23"/>
      <c r="F12" s="56" t="s">
        <v>11</v>
      </c>
      <c r="G12" s="27" t="s">
        <v>12</v>
      </c>
    </row>
    <row r="13" spans="1:7" ht="44.45" customHeight="1" thickBot="1" x14ac:dyDescent="0.75">
      <c r="A13" s="15"/>
      <c r="B13" s="53"/>
      <c r="C13" s="46"/>
      <c r="D13" s="46"/>
      <c r="E13" s="46"/>
      <c r="F13" s="56"/>
      <c r="G13" s="27"/>
    </row>
    <row r="14" spans="1:7" ht="70.150000000000006" customHeight="1" thickBot="1" x14ac:dyDescent="0.75">
      <c r="A14" s="22" t="s">
        <v>39</v>
      </c>
      <c r="B14" s="53"/>
      <c r="C14" s="46"/>
      <c r="D14" s="46"/>
      <c r="E14" s="23" t="str">
        <f>+IFERROR(E12/E10,"")</f>
        <v/>
      </c>
      <c r="F14" s="56" t="s">
        <v>11</v>
      </c>
      <c r="G14" s="27" t="s">
        <v>22</v>
      </c>
    </row>
    <row r="15" spans="1:7" ht="37.9" customHeight="1" x14ac:dyDescent="0.7">
      <c r="A15" s="15" t="s">
        <v>23</v>
      </c>
      <c r="B15" s="53"/>
      <c r="C15" s="46"/>
      <c r="D15" s="46"/>
      <c r="E15" s="46"/>
      <c r="F15" s="56"/>
      <c r="G15" s="27"/>
    </row>
    <row r="16" spans="1:7" ht="44.45" customHeight="1" thickBot="1" x14ac:dyDescent="0.75">
      <c r="A16" s="8"/>
      <c r="B16" s="53"/>
      <c r="C16" s="46"/>
      <c r="D16" s="46"/>
      <c r="E16" s="46"/>
      <c r="F16" s="56"/>
      <c r="G16" s="27"/>
    </row>
    <row r="17" spans="1:8" ht="49.35" customHeight="1" thickBot="1" x14ac:dyDescent="0.75">
      <c r="A17" s="8" t="s">
        <v>35</v>
      </c>
      <c r="B17" s="53"/>
      <c r="C17" s="46"/>
      <c r="D17" s="46"/>
      <c r="E17" s="23" t="str">
        <f>IFERROR(E7*E14,"")</f>
        <v/>
      </c>
      <c r="F17" s="56" t="s">
        <v>11</v>
      </c>
      <c r="G17" s="27" t="s">
        <v>28</v>
      </c>
    </row>
    <row r="18" spans="1:8" x14ac:dyDescent="0.7">
      <c r="A18" s="15" t="s">
        <v>24</v>
      </c>
      <c r="B18" s="53"/>
      <c r="C18" s="46"/>
      <c r="D18" s="46"/>
      <c r="E18" s="46"/>
      <c r="F18" s="54"/>
      <c r="G18" s="27"/>
    </row>
    <row r="19" spans="1:8" ht="34.9" thickBot="1" x14ac:dyDescent="0.75">
      <c r="A19" s="20"/>
      <c r="B19" s="16"/>
      <c r="C19" s="17"/>
      <c r="D19" s="17"/>
      <c r="E19" s="17"/>
      <c r="F19" s="18"/>
      <c r="G19" s="37"/>
    </row>
    <row r="20" spans="1:8" x14ac:dyDescent="0.7">
      <c r="A20" s="47"/>
      <c r="B20" s="48"/>
      <c r="C20" s="49"/>
      <c r="D20" s="49"/>
      <c r="E20" s="49"/>
      <c r="F20" s="50"/>
      <c r="G20" s="51"/>
      <c r="H20" s="46"/>
    </row>
    <row r="21" spans="1:8" x14ac:dyDescent="0.7">
      <c r="A21" s="52"/>
      <c r="B21" s="53"/>
      <c r="C21" s="46"/>
      <c r="D21" s="46"/>
      <c r="E21" s="46"/>
      <c r="F21" s="54"/>
      <c r="G21" s="55"/>
      <c r="H21" s="46"/>
    </row>
  </sheetData>
  <mergeCells count="2">
    <mergeCell ref="A1:G1"/>
    <mergeCell ref="B4:F4"/>
  </mergeCells>
  <phoneticPr fontId="1"/>
  <printOptions horizontalCentered="1" verticalCentered="1"/>
  <pageMargins left="0.19685039370078741" right="0.19685039370078741" top="0" bottom="0" header="0" footer="0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BB8C1-E1B7-4949-8D40-F566C3737D62}">
  <dimension ref="A1:G19"/>
  <sheetViews>
    <sheetView showGridLines="0" view="pageBreakPreview" zoomScale="70" zoomScaleNormal="100" zoomScaleSheetLayoutView="70" workbookViewId="0">
      <selection activeCell="W10" sqref="W10"/>
    </sheetView>
  </sheetViews>
  <sheetFormatPr defaultColWidth="8.875" defaultRowHeight="34.5" x14ac:dyDescent="0.7"/>
  <cols>
    <col min="1" max="1" width="30" style="6" customWidth="1"/>
    <col min="2" max="2" width="3.25" style="1" customWidth="1"/>
    <col min="3" max="3" width="19.375" style="2" customWidth="1"/>
    <col min="4" max="4" width="11.625" style="2" customWidth="1"/>
    <col min="5" max="5" width="21.5" style="2" customWidth="1"/>
    <col min="6" max="6" width="11.375" style="4" customWidth="1"/>
    <col min="7" max="7" width="8.125" style="25" customWidth="1"/>
    <col min="8" max="16384" width="8.875" style="2"/>
  </cols>
  <sheetData>
    <row r="1" spans="1:7" ht="102" customHeight="1" x14ac:dyDescent="0.7">
      <c r="A1" s="76" t="s">
        <v>37</v>
      </c>
      <c r="B1" s="77"/>
      <c r="C1" s="77"/>
      <c r="D1" s="77"/>
      <c r="E1" s="77"/>
      <c r="F1" s="77"/>
      <c r="G1" s="78"/>
    </row>
    <row r="2" spans="1:7" ht="25.35" customHeight="1" x14ac:dyDescent="0.7">
      <c r="A2" s="8"/>
      <c r="F2" s="4" t="s">
        <v>25</v>
      </c>
      <c r="G2" s="24"/>
    </row>
    <row r="3" spans="1:7" ht="38.450000000000003" customHeight="1" thickBot="1" x14ac:dyDescent="0.75">
      <c r="A3" s="8"/>
      <c r="G3" s="24"/>
    </row>
    <row r="4" spans="1:7" ht="57" customHeight="1" thickBot="1" x14ac:dyDescent="0.75">
      <c r="A4" s="8" t="s">
        <v>1</v>
      </c>
      <c r="B4" s="82"/>
      <c r="C4" s="83"/>
      <c r="D4" s="83"/>
      <c r="E4" s="83"/>
      <c r="F4" s="84"/>
      <c r="G4" s="24"/>
    </row>
    <row r="5" spans="1:7" ht="53.45" customHeight="1" thickBot="1" x14ac:dyDescent="0.75">
      <c r="A5" s="8"/>
      <c r="G5" s="24"/>
    </row>
    <row r="6" spans="1:7" ht="54.6" customHeight="1" thickBot="1" x14ac:dyDescent="0.75">
      <c r="A6" s="22" t="s">
        <v>29</v>
      </c>
      <c r="C6" s="34"/>
      <c r="D6" s="4" t="s">
        <v>21</v>
      </c>
      <c r="E6" s="34"/>
      <c r="F6" s="4" t="s">
        <v>19</v>
      </c>
      <c r="G6" s="24" t="s">
        <v>8</v>
      </c>
    </row>
    <row r="7" spans="1:7" ht="31.15" customHeight="1" thickBot="1" x14ac:dyDescent="0.75">
      <c r="A7" s="26"/>
      <c r="C7" s="60"/>
      <c r="D7" s="61"/>
      <c r="E7" s="60"/>
      <c r="G7" s="24"/>
    </row>
    <row r="8" spans="1:7" ht="49.9" customHeight="1" thickBot="1" x14ac:dyDescent="0.75">
      <c r="A8" s="8" t="s">
        <v>20</v>
      </c>
      <c r="C8" s="34"/>
      <c r="D8" s="4" t="s">
        <v>21</v>
      </c>
      <c r="E8" s="34"/>
      <c r="F8" s="4" t="s">
        <v>19</v>
      </c>
      <c r="G8" s="24" t="s">
        <v>10</v>
      </c>
    </row>
    <row r="9" spans="1:7" ht="44.45" customHeight="1" x14ac:dyDescent="0.7">
      <c r="A9" s="69" t="s">
        <v>5</v>
      </c>
      <c r="E9" s="35">
        <f>+IF(C8="",E8,IF(E8="",C8,0))</f>
        <v>0</v>
      </c>
      <c r="G9" s="24"/>
    </row>
    <row r="10" spans="1:7" ht="18" customHeight="1" thickBot="1" x14ac:dyDescent="0.75">
      <c r="A10" s="63"/>
      <c r="B10" s="64"/>
      <c r="C10" s="65"/>
      <c r="D10" s="61"/>
      <c r="E10" s="67"/>
      <c r="F10" s="61"/>
      <c r="G10" s="66"/>
    </row>
    <row r="11" spans="1:7" ht="36.4" customHeight="1" thickBot="1" x14ac:dyDescent="0.75">
      <c r="A11" s="62" t="s">
        <v>36</v>
      </c>
      <c r="E11" s="34"/>
      <c r="F11" s="4" t="s">
        <v>11</v>
      </c>
      <c r="G11" s="24" t="s">
        <v>12</v>
      </c>
    </row>
    <row r="12" spans="1:7" ht="33" customHeight="1" thickBot="1" x14ac:dyDescent="0.75">
      <c r="A12" s="69" t="s">
        <v>5</v>
      </c>
      <c r="E12" s="35">
        <f>+IF(C11="",E11,IF(E11="",C11,0))</f>
        <v>0</v>
      </c>
      <c r="G12" s="24"/>
    </row>
    <row r="13" spans="1:7" ht="67.150000000000006" customHeight="1" thickBot="1" x14ac:dyDescent="0.75">
      <c r="A13" s="22" t="s">
        <v>38</v>
      </c>
      <c r="E13" s="34" t="str">
        <f>+IFERROR(E11/#REF!,"")</f>
        <v/>
      </c>
      <c r="F13" s="4" t="s">
        <v>11</v>
      </c>
      <c r="G13" s="27" t="s">
        <v>22</v>
      </c>
    </row>
    <row r="14" spans="1:7" ht="32.65" customHeight="1" x14ac:dyDescent="0.7">
      <c r="A14" s="15" t="s">
        <v>23</v>
      </c>
      <c r="G14" s="24"/>
    </row>
    <row r="15" spans="1:7" ht="21" customHeight="1" thickBot="1" x14ac:dyDescent="0.75">
      <c r="A15" s="8"/>
      <c r="G15" s="24"/>
    </row>
    <row r="16" spans="1:7" ht="54.6" customHeight="1" thickBot="1" x14ac:dyDescent="0.75">
      <c r="A16" s="8" t="s">
        <v>35</v>
      </c>
      <c r="E16" s="34" t="str">
        <f>+IFERROR(E8*E13,"")</f>
        <v/>
      </c>
      <c r="F16" s="4" t="s">
        <v>11</v>
      </c>
      <c r="G16" s="27" t="s">
        <v>28</v>
      </c>
    </row>
    <row r="17" spans="1:7" x14ac:dyDescent="0.7">
      <c r="A17" s="41" t="s">
        <v>24</v>
      </c>
      <c r="B17" s="42"/>
      <c r="C17" s="43"/>
      <c r="D17" s="43"/>
      <c r="E17" s="43"/>
      <c r="F17" s="44"/>
      <c r="G17" s="45"/>
    </row>
    <row r="18" spans="1:7" x14ac:dyDescent="0.7">
      <c r="A18" s="70"/>
      <c r="B18" s="71"/>
      <c r="C18" s="72"/>
      <c r="D18" s="72"/>
      <c r="E18" s="72"/>
      <c r="F18" s="73"/>
      <c r="G18" s="74"/>
    </row>
    <row r="19" spans="1:7" x14ac:dyDescent="0.7">
      <c r="A19" s="52"/>
      <c r="B19" s="53"/>
      <c r="C19" s="46"/>
      <c r="D19" s="46"/>
      <c r="E19" s="46"/>
      <c r="F19" s="56"/>
      <c r="G19" s="75"/>
    </row>
  </sheetData>
  <mergeCells count="2">
    <mergeCell ref="A1:G1"/>
    <mergeCell ref="B4:F4"/>
  </mergeCells>
  <phoneticPr fontId="1"/>
  <printOptions horizontalCentered="1" verticalCentered="1"/>
  <pageMargins left="0.19685039370078741" right="0.19685039370078741" top="0" bottom="0" header="0" footer="0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4195-D804-47E2-83DC-A2F3E7E7856B}">
  <dimension ref="A1:G20"/>
  <sheetViews>
    <sheetView showGridLines="0" view="pageBreakPreview" zoomScale="70" zoomScaleNormal="85" zoomScaleSheetLayoutView="70" workbookViewId="0">
      <selection activeCell="O15" sqref="O15"/>
    </sheetView>
  </sheetViews>
  <sheetFormatPr defaultColWidth="8.875" defaultRowHeight="24.4" x14ac:dyDescent="0.7"/>
  <cols>
    <col min="1" max="1" width="29.375" style="6" customWidth="1"/>
    <col min="2" max="2" width="3.25" style="1" customWidth="1"/>
    <col min="3" max="4" width="14.875" style="2" customWidth="1"/>
    <col min="5" max="5" width="21.5" style="2" customWidth="1"/>
    <col min="6" max="6" width="11.375" style="3" customWidth="1"/>
    <col min="7" max="7" width="9.75" style="4" customWidth="1"/>
    <col min="8" max="16384" width="8.875" style="2"/>
  </cols>
  <sheetData>
    <row r="1" spans="1:7" ht="102" customHeight="1" x14ac:dyDescent="0.7">
      <c r="A1" s="76" t="s">
        <v>37</v>
      </c>
      <c r="B1" s="77"/>
      <c r="C1" s="77"/>
      <c r="D1" s="77"/>
      <c r="E1" s="77"/>
      <c r="F1" s="77"/>
      <c r="G1" s="78"/>
    </row>
    <row r="2" spans="1:7" ht="25.35" customHeight="1" x14ac:dyDescent="0.7">
      <c r="A2" s="8"/>
      <c r="F2" s="3" t="s">
        <v>0</v>
      </c>
      <c r="G2" s="9"/>
    </row>
    <row r="3" spans="1:7" ht="38.450000000000003" customHeight="1" thickBot="1" x14ac:dyDescent="0.75">
      <c r="A3" s="8"/>
      <c r="G3" s="9"/>
    </row>
    <row r="4" spans="1:7" ht="86.45" customHeight="1" thickBot="1" x14ac:dyDescent="0.75">
      <c r="A4" s="8" t="s">
        <v>1</v>
      </c>
      <c r="B4" s="85"/>
      <c r="C4" s="86"/>
      <c r="D4" s="86"/>
      <c r="E4" s="86"/>
      <c r="F4" s="87"/>
      <c r="G4" s="10"/>
    </row>
    <row r="5" spans="1:7" ht="53.45" customHeight="1" thickBot="1" x14ac:dyDescent="0.75">
      <c r="A5" s="8"/>
      <c r="G5" s="9"/>
    </row>
    <row r="6" spans="1:7" ht="44.45" customHeight="1" thickBot="1" x14ac:dyDescent="0.75">
      <c r="A6" s="8" t="s">
        <v>2</v>
      </c>
      <c r="C6" s="5"/>
      <c r="D6" s="2" t="s">
        <v>3</v>
      </c>
      <c r="E6" s="5"/>
      <c r="F6" s="4" t="s">
        <v>4</v>
      </c>
      <c r="G6" s="11"/>
    </row>
    <row r="7" spans="1:7" ht="10.9" customHeight="1" thickBot="1" x14ac:dyDescent="0.75">
      <c r="A7" s="8"/>
      <c r="C7" s="6"/>
      <c r="E7" s="6"/>
      <c r="G7" s="11"/>
    </row>
    <row r="8" spans="1:7" ht="44.45" customHeight="1" thickBot="1" x14ac:dyDescent="0.75">
      <c r="A8" s="12" t="s">
        <v>5</v>
      </c>
      <c r="B8" s="13"/>
      <c r="D8" s="39" t="s">
        <v>6</v>
      </c>
      <c r="E8" s="5">
        <f>IFERROR(C6*E6,"")</f>
        <v>0</v>
      </c>
      <c r="F8" s="14" t="s">
        <v>7</v>
      </c>
      <c r="G8" s="11" t="s">
        <v>8</v>
      </c>
    </row>
    <row r="9" spans="1:7" ht="48.6" customHeight="1" thickBot="1" x14ac:dyDescent="0.75">
      <c r="A9" s="8"/>
      <c r="G9" s="11"/>
    </row>
    <row r="10" spans="1:7" ht="44.45" customHeight="1" thickBot="1" x14ac:dyDescent="0.75">
      <c r="A10" s="8" t="s">
        <v>9</v>
      </c>
      <c r="D10" s="39" t="s">
        <v>6</v>
      </c>
      <c r="E10" s="5">
        <f>+IFERROR(E8*1.25,"")</f>
        <v>0</v>
      </c>
      <c r="F10" s="14" t="s">
        <v>7</v>
      </c>
      <c r="G10" s="11" t="s">
        <v>10</v>
      </c>
    </row>
    <row r="11" spans="1:7" ht="37.9" customHeight="1" x14ac:dyDescent="0.7">
      <c r="A11" s="68" t="s">
        <v>31</v>
      </c>
      <c r="G11" s="11"/>
    </row>
    <row r="12" spans="1:7" ht="68.45" customHeight="1" thickBot="1" x14ac:dyDescent="0.75">
      <c r="A12" s="8"/>
      <c r="G12" s="11"/>
    </row>
    <row r="13" spans="1:7" ht="44.45" customHeight="1" thickBot="1" x14ac:dyDescent="0.75">
      <c r="A13" s="8" t="s">
        <v>33</v>
      </c>
      <c r="E13" s="5"/>
      <c r="F13" s="4" t="s">
        <v>11</v>
      </c>
      <c r="G13" s="11" t="s">
        <v>12</v>
      </c>
    </row>
    <row r="14" spans="1:7" ht="37.9" customHeight="1" x14ac:dyDescent="0.7">
      <c r="A14" s="12" t="s">
        <v>26</v>
      </c>
      <c r="F14" s="4"/>
      <c r="G14" s="11"/>
    </row>
    <row r="15" spans="1:7" ht="66.599999999999994" customHeight="1" thickBot="1" x14ac:dyDescent="0.75">
      <c r="A15" s="8"/>
      <c r="F15" s="4"/>
      <c r="G15" s="11"/>
    </row>
    <row r="16" spans="1:7" ht="44.45" customHeight="1" thickBot="1" x14ac:dyDescent="0.75">
      <c r="A16" s="8" t="s">
        <v>40</v>
      </c>
      <c r="E16" s="5">
        <f>+IFERROR(E10*E13,"")</f>
        <v>0</v>
      </c>
      <c r="F16" s="4" t="s">
        <v>11</v>
      </c>
      <c r="G16" s="11" t="s">
        <v>30</v>
      </c>
    </row>
    <row r="17" spans="1:7" ht="37.9" customHeight="1" x14ac:dyDescent="0.7">
      <c r="A17" s="15" t="s">
        <v>13</v>
      </c>
      <c r="G17" s="9"/>
    </row>
    <row r="18" spans="1:7" x14ac:dyDescent="0.7">
      <c r="A18" s="8"/>
      <c r="G18" s="9"/>
    </row>
    <row r="19" spans="1:7" x14ac:dyDescent="0.7">
      <c r="A19" s="8"/>
      <c r="G19" s="9"/>
    </row>
    <row r="20" spans="1:7" ht="24.75" thickBot="1" x14ac:dyDescent="0.75">
      <c r="A20" s="20"/>
      <c r="B20" s="16"/>
      <c r="C20" s="17"/>
      <c r="D20" s="17"/>
      <c r="E20" s="17"/>
      <c r="F20" s="18"/>
      <c r="G20" s="19"/>
    </row>
  </sheetData>
  <mergeCells count="2">
    <mergeCell ref="A1:G1"/>
    <mergeCell ref="B4:F4"/>
  </mergeCells>
  <phoneticPr fontId="1"/>
  <printOptions horizontalCentered="1" verticalCentered="1"/>
  <pageMargins left="0.19685039370078741" right="0.19685039370078741" top="0" bottom="0" header="0" footer="0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D100-7113-4A93-96EE-EED7294C674F}">
  <dimension ref="A1:G21"/>
  <sheetViews>
    <sheetView showGridLines="0" tabSelected="1" view="pageBreakPreview" zoomScale="70" zoomScaleNormal="100" zoomScaleSheetLayoutView="70" workbookViewId="0">
      <selection activeCell="P13" sqref="P13"/>
    </sheetView>
  </sheetViews>
  <sheetFormatPr defaultColWidth="8.875" defaultRowHeight="24.4" x14ac:dyDescent="0.7"/>
  <cols>
    <col min="1" max="1" width="29.375" style="6" customWidth="1"/>
    <col min="2" max="2" width="3.25" style="1" customWidth="1"/>
    <col min="3" max="4" width="14.875" style="2" customWidth="1"/>
    <col min="5" max="5" width="21.5" style="2" customWidth="1"/>
    <col min="6" max="6" width="11.375" style="3" customWidth="1"/>
    <col min="7" max="7" width="9.75" style="4" customWidth="1"/>
    <col min="8" max="16384" width="8.875" style="2"/>
  </cols>
  <sheetData>
    <row r="1" spans="1:7" ht="102" customHeight="1" x14ac:dyDescent="0.7">
      <c r="A1" s="76" t="s">
        <v>37</v>
      </c>
      <c r="B1" s="77"/>
      <c r="C1" s="77"/>
      <c r="D1" s="77"/>
      <c r="E1" s="77"/>
      <c r="F1" s="77"/>
      <c r="G1" s="78"/>
    </row>
    <row r="2" spans="1:7" ht="25.35" customHeight="1" x14ac:dyDescent="0.7">
      <c r="A2" s="8"/>
      <c r="F2" s="3" t="s">
        <v>14</v>
      </c>
      <c r="G2" s="9"/>
    </row>
    <row r="3" spans="1:7" ht="38.450000000000003" customHeight="1" thickBot="1" x14ac:dyDescent="0.75">
      <c r="A3" s="8"/>
      <c r="G3" s="9"/>
    </row>
    <row r="4" spans="1:7" ht="85.9" customHeight="1" thickBot="1" x14ac:dyDescent="0.75">
      <c r="A4" s="8" t="s">
        <v>1</v>
      </c>
      <c r="B4" s="88"/>
      <c r="C4" s="89"/>
      <c r="D4" s="89"/>
      <c r="E4" s="89"/>
      <c r="F4" s="90"/>
      <c r="G4" s="10"/>
    </row>
    <row r="5" spans="1:7" ht="53.45" customHeight="1" thickBot="1" x14ac:dyDescent="0.75">
      <c r="A5" s="8"/>
      <c r="G5" s="9"/>
    </row>
    <row r="6" spans="1:7" ht="43.9" customHeight="1" thickBot="1" x14ac:dyDescent="0.75">
      <c r="A6" s="8" t="s">
        <v>2</v>
      </c>
      <c r="C6" s="21"/>
      <c r="D6" s="2" t="s">
        <v>3</v>
      </c>
      <c r="E6" s="21"/>
      <c r="F6" s="4" t="s">
        <v>4</v>
      </c>
      <c r="G6" s="11"/>
    </row>
    <row r="7" spans="1:7" ht="10.9" customHeight="1" thickBot="1" x14ac:dyDescent="0.75">
      <c r="A7" s="8"/>
      <c r="C7" s="6"/>
      <c r="E7" s="6"/>
      <c r="G7" s="11"/>
    </row>
    <row r="8" spans="1:7" s="7" customFormat="1" ht="43.9" customHeight="1" thickBot="1" x14ac:dyDescent="0.75">
      <c r="A8" s="12" t="s">
        <v>5</v>
      </c>
      <c r="B8" s="28"/>
      <c r="E8" s="21">
        <f>+IFERROR(C6*E6,"")</f>
        <v>0</v>
      </c>
      <c r="F8" s="29" t="s">
        <v>7</v>
      </c>
      <c r="G8" s="30" t="s">
        <v>8</v>
      </c>
    </row>
    <row r="9" spans="1:7" ht="48.6" customHeight="1" thickBot="1" x14ac:dyDescent="0.75">
      <c r="A9" s="8"/>
      <c r="G9" s="11"/>
    </row>
    <row r="10" spans="1:7" ht="43.9" customHeight="1" thickBot="1" x14ac:dyDescent="0.75">
      <c r="A10" s="8" t="s">
        <v>15</v>
      </c>
      <c r="E10" s="21">
        <f>+IFERROR(E8*1.5,"")</f>
        <v>0</v>
      </c>
      <c r="F10" s="14" t="s">
        <v>7</v>
      </c>
      <c r="G10" s="11" t="s">
        <v>10</v>
      </c>
    </row>
    <row r="11" spans="1:7" s="7" customFormat="1" ht="37.9" customHeight="1" x14ac:dyDescent="0.7">
      <c r="A11" s="68" t="s">
        <v>32</v>
      </c>
      <c r="B11" s="31"/>
      <c r="E11" s="2"/>
      <c r="F11" s="32"/>
      <c r="G11" s="30"/>
    </row>
    <row r="12" spans="1:7" ht="68.45" customHeight="1" thickBot="1" x14ac:dyDescent="0.75">
      <c r="A12" s="8"/>
      <c r="G12" s="11"/>
    </row>
    <row r="13" spans="1:7" ht="43.9" customHeight="1" thickBot="1" x14ac:dyDescent="0.75">
      <c r="A13" s="8" t="s">
        <v>33</v>
      </c>
      <c r="C13" s="40"/>
      <c r="E13" s="21">
        <f>+IFERROR(C13/3,"")</f>
        <v>0</v>
      </c>
      <c r="F13" s="4" t="s">
        <v>11</v>
      </c>
      <c r="G13" s="11" t="s">
        <v>12</v>
      </c>
    </row>
    <row r="14" spans="1:7" s="7" customFormat="1" ht="37.9" customHeight="1" x14ac:dyDescent="0.7">
      <c r="A14" s="12" t="s">
        <v>26</v>
      </c>
      <c r="B14" s="31"/>
      <c r="E14" s="2"/>
      <c r="F14" s="36"/>
      <c r="G14" s="30"/>
    </row>
    <row r="15" spans="1:7" ht="66.599999999999994" customHeight="1" thickBot="1" x14ac:dyDescent="0.75">
      <c r="A15" s="8"/>
      <c r="F15" s="4"/>
      <c r="G15" s="11"/>
    </row>
    <row r="16" spans="1:7" ht="43.9" customHeight="1" thickBot="1" x14ac:dyDescent="0.75">
      <c r="A16" s="8" t="s">
        <v>40</v>
      </c>
      <c r="E16" s="21">
        <f>+IFERROR(E10*E13,"")</f>
        <v>0</v>
      </c>
      <c r="F16" s="4" t="s">
        <v>11</v>
      </c>
      <c r="G16" s="11" t="s">
        <v>22</v>
      </c>
    </row>
    <row r="17" spans="1:7" s="7" customFormat="1" ht="37.9" customHeight="1" x14ac:dyDescent="0.7">
      <c r="A17" s="15" t="s">
        <v>13</v>
      </c>
      <c r="B17" s="31"/>
      <c r="E17" s="2"/>
      <c r="F17" s="32"/>
      <c r="G17" s="33"/>
    </row>
    <row r="18" spans="1:7" x14ac:dyDescent="0.7">
      <c r="A18" s="8"/>
      <c r="G18" s="9"/>
    </row>
    <row r="19" spans="1:7" x14ac:dyDescent="0.7">
      <c r="A19" s="8"/>
      <c r="G19" s="9"/>
    </row>
    <row r="20" spans="1:7" x14ac:dyDescent="0.7">
      <c r="A20" s="8"/>
      <c r="G20" s="9"/>
    </row>
    <row r="21" spans="1:7" ht="24.75" thickBot="1" x14ac:dyDescent="0.75">
      <c r="A21" s="20"/>
      <c r="B21" s="16"/>
      <c r="C21" s="17"/>
      <c r="D21" s="17"/>
      <c r="E21" s="17"/>
      <c r="F21" s="18"/>
      <c r="G21" s="19"/>
    </row>
  </sheetData>
  <mergeCells count="2">
    <mergeCell ref="A1:G1"/>
    <mergeCell ref="B4:F4"/>
  </mergeCells>
  <phoneticPr fontId="1"/>
  <printOptions horizontalCentered="1" verticalCentered="1"/>
  <pageMargins left="0.19685039370078741" right="0.19685039370078741" top="0" bottom="0" header="0" footer="0"/>
  <pageSetup paperSize="9" scale="8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F7B889400C27409C548C2272804224" ma:contentTypeVersion="17" ma:contentTypeDescription="新しいドキュメントを作成します。" ma:contentTypeScope="" ma:versionID="38344d171fbb4574fe094486585aab9a">
  <xsd:schema xmlns:xsd="http://www.w3.org/2001/XMLSchema" xmlns:xs="http://www.w3.org/2001/XMLSchema" xmlns:p="http://schemas.microsoft.com/office/2006/metadata/properties" xmlns:ns2="dd8af361-8667-4a94-9e67-82d46f08e535" xmlns:ns3="c70e119a-74d3-4e97-947c-e1483d85a1dd" targetNamespace="http://schemas.microsoft.com/office/2006/metadata/properties" ma:root="true" ma:fieldsID="9e7494399cafffcc7886327ca4fc1b09" ns2:_="" ns3:_="">
    <xsd:import namespace="dd8af361-8667-4a94-9e67-82d46f08e535"/>
    <xsd:import namespace="c70e119a-74d3-4e97-947c-e1483d85a1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af361-8667-4a94-9e67-82d46f08e5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e119a-74d3-4e97-947c-e1483d85a1d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558334a-377c-4084-9ef6-bcef7bd2590a}" ma:internalName="TaxCatchAll" ma:showField="CatchAllData" ma:web="c70e119a-74d3-4e97-947c-e1483d85a1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0e119a-74d3-4e97-947c-e1483d85a1dd" xsi:nil="true"/>
    <lcf76f155ced4ddcb4097134ff3c332f xmlns="dd8af361-8667-4a94-9e67-82d46f08e53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C01EF7-7F8F-4025-BBD5-C10FAEE226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1F4A6A-BE20-4E38-9CE2-312A54FE03A2}"/>
</file>

<file path=customXml/itemProps3.xml><?xml version="1.0" encoding="utf-8"?>
<ds:datastoreItem xmlns:ds="http://schemas.openxmlformats.org/officeDocument/2006/customXml" ds:itemID="{C1C11895-2971-4C30-AC92-990168FCD361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10704ce7-eef3-4ddd-b86f-5c59ef0bfb8c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937fa6d-74b0-429e-bf49-f3c1b849f70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A型(歩合)フォーマット</vt:lpstr>
      <vt:lpstr>B型(歩合)フォーマット</vt:lpstr>
      <vt:lpstr>A型(時給)フォーマット</vt:lpstr>
      <vt:lpstr>Ｂ型(時給)フォーマット</vt:lpstr>
      <vt:lpstr>'A型(時給)フォーマット'!Print_Area</vt:lpstr>
      <vt:lpstr>'A型(歩合)フォーマット'!Print_Area</vt:lpstr>
      <vt:lpstr>'Ｂ型(時給)フォーマット'!Print_Area</vt:lpstr>
      <vt:lpstr>'B型(歩合)フォーマット'!Print_Area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2025-01-30T04:50:26Z</cp:lastPrinted>
  <dcterms:created xsi:type="dcterms:W3CDTF">2023-12-18T06:00:14Z</dcterms:created>
  <dcterms:modified xsi:type="dcterms:W3CDTF">2025-01-31T02:02:04Z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0x010100BDF7B889400C27409C548C2272804224</vt:lpwstr>
  </property>
  <property fmtid="{D5CDD505-2E9C-101B-9397-08002B2CF9AE}" pid="3" name="MediaServiceImageTags">
    <vt:lpwstr/>
  </property>
</Properties>
</file>